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7126584C-F4B1-4830-B795-1B685CBAF413}" xr6:coauthVersionLast="36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2" yWindow="-132" windowWidth="23316" windowHeight="12636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<sst xmlns="http://schemas.openxmlformats.org/spreadsheetml/2006/main" count="32" uniqueCount="32">
  <si>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</si>
  <si>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</si>
  <si>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</si>
  <si>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</si>
  <si>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</si>
  <si>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</si>
  <si>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</si>
  <si>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</si>
  <si>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</si>
  <si>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</si>
  <si>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</si>
  <si>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</si>
  <si>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</si>
  <si>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</si>
  <si>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</si>
  <si>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</si>
  <si>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</si>
  <si>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</si>
  <si>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</si>
  <si>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</si>
  <si>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</si>
  <si>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</si>
  <si>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</si>
  <si>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</si>
  <si>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</si>
  <si>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</si>
  <si>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</si>
  <si>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</si>
  <si>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</si>
  <si>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</si>
  <si>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MUNICIPAL DE AGUA Y SANEAMIENTO DE AQUILES SERDAN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</si>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</sst>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4"/>
  <sheetViews>
    <sheetView tabSelected="1" zoomScale="130" zoomScaleNormal="130" workbookViewId="0">
      <selection activeCell="C20" sqref="C20:E25"/>
    </sheetView>
  </sheetViews>
  <sheetFormatPr baseColWidth="10" defaultColWidth="11.5546875" defaultRowHeight="11.4" x14ac:dyDescent="0.2"/>
  <cols>
    <col min="1" max="1" width="2.6640625" style="13" customWidth="1"/>
    <col min="2" max="2" width="41.33203125" style="13" customWidth="1"/>
    <col min="3" max="3" width="14.33203125" style="13" bestFit="1" customWidth="1"/>
    <col min="4" max="5" width="12.6640625" style="13" bestFit="1" customWidth="1"/>
    <col min="6" max="6" width="14.33203125" style="13" bestFit="1" customWidth="1"/>
    <col min="7" max="7" width="13.33203125" style="13" bestFit="1" customWidth="1"/>
    <col min="8" max="16384" width="11.5546875" style="13"/>
  </cols>
  <sheetData>
    <row r="1" spans="2:7" ht="12" thickBot="1" x14ac:dyDescent="0.25"/>
    <row r="2" spans="2:7" ht="12" x14ac:dyDescent="0.2">
      <c r="B2" s="20" t="s">
        <v>30</v>
      </c>
      <c r="C2" s="21"/>
      <c r="D2" s="21"/>
      <c r="E2" s="21"/>
      <c r="F2" s="21"/>
      <c r="G2" s="22"/>
    </row>
    <row r="3" spans="2:7" ht="12" x14ac:dyDescent="0.2">
      <c r="B3" s="23" t="s">
        <v>0</v>
      </c>
      <c r="C3" s="24"/>
      <c r="D3" s="24"/>
      <c r="E3" s="24"/>
      <c r="F3" s="24"/>
      <c r="G3" s="25"/>
    </row>
    <row r="4" spans="2:7" ht="12.6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6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319455679.93999994</v>
      </c>
      <c r="D8" s="7">
        <f>SUM(D10,D19)</f>
        <v>71845094.269999996</v>
      </c>
      <c r="E8" s="7">
        <f>SUM(E10,E19)</f>
        <v>94408312.920000002</v>
      </c>
      <c r="F8" s="7">
        <f>C8+D8-E8</f>
        <v>296892461.2899999</v>
      </c>
      <c r="G8" s="7">
        <f>F8-C8</f>
        <v>-22563218.650000036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ht="12" x14ac:dyDescent="0.2">
      <c r="B10" s="2" t="s">
        <v>5</v>
      </c>
      <c r="C10" s="7">
        <f>SUM(C11:C17)</f>
        <v>2782463.64</v>
      </c>
      <c r="D10" s="7">
        <f>SUM(D11:D17)</f>
        <v>67992018.060000002</v>
      </c>
      <c r="E10" s="7">
        <f>SUM(E11:E17)</f>
        <v>64890067.25</v>
      </c>
      <c r="F10" s="7">
        <f t="shared" ref="F10:F17" si="0">C10+D10-E10</f>
        <v>5884414.450000003</v>
      </c>
      <c r="G10" s="7">
        <f t="shared" ref="G10:G17" si="1">F10-C10</f>
        <v>3101950.8100000028</v>
      </c>
    </row>
    <row r="11" spans="2:7" x14ac:dyDescent="0.2">
      <c r="B11" s="3" t="s">
        <v>6</v>
      </c>
      <c r="C11" s="8">
        <v>2004006.08</v>
      </c>
      <c r="D11" s="8">
        <v>29397454.16</v>
      </c>
      <c r="E11" s="8">
        <v>28485599.350000001</v>
      </c>
      <c r="F11" s="12">
        <f t="shared" si="0"/>
        <v>2915860.8900000006</v>
      </c>
      <c r="G11" s="12">
        <f t="shared" si="1"/>
        <v>911854.81000000052</v>
      </c>
    </row>
    <row r="12" spans="2:7" x14ac:dyDescent="0.2">
      <c r="B12" s="3" t="s">
        <v>7</v>
      </c>
      <c r="C12" s="8">
        <v>361205.43</v>
      </c>
      <c r="D12" s="8">
        <v>38594563.899999999</v>
      </c>
      <c r="E12" s="8">
        <v>36328600.280000001</v>
      </c>
      <c r="F12" s="12">
        <f t="shared" si="0"/>
        <v>2627169.049999997</v>
      </c>
      <c r="G12" s="12">
        <f t="shared" si="1"/>
        <v>2265963.6199999969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417252.13</v>
      </c>
      <c r="D15" s="8">
        <v>0</v>
      </c>
      <c r="E15" s="8">
        <v>75867.62</v>
      </c>
      <c r="F15" s="12">
        <f t="shared" si="0"/>
        <v>341384.51</v>
      </c>
      <c r="G15" s="12">
        <f t="shared" si="1"/>
        <v>-75867.62</v>
      </c>
    </row>
    <row r="16" spans="2:7" ht="22.8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ht="12" x14ac:dyDescent="0.2">
      <c r="B19" s="2" t="s">
        <v>13</v>
      </c>
      <c r="C19" s="7">
        <f>SUM(C20:C28)</f>
        <v>316673216.29999995</v>
      </c>
      <c r="D19" s="7">
        <f>SUM(D20:D28)</f>
        <v>3853076.21</v>
      </c>
      <c r="E19" s="7">
        <f>SUM(E20:E28)</f>
        <v>29518245.670000002</v>
      </c>
      <c r="F19" s="7">
        <f t="shared" ref="F19:F28" si="2">C19+D19-E19</f>
        <v>291008046.83999991</v>
      </c>
      <c r="G19" s="7">
        <f t="shared" ref="G19:G28" si="3">F19-C19</f>
        <v>-25665169.460000038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2.8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2.8" x14ac:dyDescent="0.2">
      <c r="A22" s="16" t="s">
        <v>16</v>
      </c>
      <c r="B22" s="3" t="s">
        <v>17</v>
      </c>
      <c r="C22" s="8">
        <v>526168615.35000002</v>
      </c>
      <c r="D22" s="8">
        <v>0</v>
      </c>
      <c r="E22" s="8">
        <v>0</v>
      </c>
      <c r="F22" s="12">
        <f t="shared" si="2"/>
        <v>526168615.35000002</v>
      </c>
      <c r="G22" s="12">
        <f t="shared" si="3"/>
        <v>0</v>
      </c>
    </row>
    <row r="23" spans="1:7" x14ac:dyDescent="0.2">
      <c r="B23" s="3" t="s">
        <v>18</v>
      </c>
      <c r="C23" s="8">
        <v>16686896.02</v>
      </c>
      <c r="D23" s="8">
        <v>3789839.57</v>
      </c>
      <c r="E23" s="8">
        <v>0</v>
      </c>
      <c r="F23" s="12">
        <f t="shared" si="2"/>
        <v>20476735.59</v>
      </c>
      <c r="G23" s="12">
        <f t="shared" si="3"/>
        <v>3789839.5700000003</v>
      </c>
    </row>
    <row r="24" spans="1:7" x14ac:dyDescent="0.2">
      <c r="B24" s="3" t="s">
        <v>19</v>
      </c>
      <c r="C24" s="8">
        <v>11655.3</v>
      </c>
      <c r="D24" s="8">
        <v>52500</v>
      </c>
      <c r="E24" s="8">
        <v>11655.3</v>
      </c>
      <c r="F24" s="12">
        <f t="shared" si="2"/>
        <v>52500</v>
      </c>
      <c r="G24" s="12">
        <f t="shared" si="3"/>
        <v>40844.699999999997</v>
      </c>
    </row>
    <row r="25" spans="1:7" ht="22.8" x14ac:dyDescent="0.2">
      <c r="B25" s="3" t="s">
        <v>20</v>
      </c>
      <c r="C25" s="8">
        <v>-226193950.37</v>
      </c>
      <c r="D25" s="8">
        <v>10736.64</v>
      </c>
      <c r="E25" s="8">
        <v>29506590.370000001</v>
      </c>
      <c r="F25" s="12">
        <f t="shared" si="2"/>
        <v>-255689804.10000002</v>
      </c>
      <c r="G25" s="12">
        <f t="shared" si="3"/>
        <v>-29495853.730000019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2.8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2" spans="1:7" s="18" customFormat="1" ht="13.2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70866141732283472" right="0.70866141732283472" top="0.74803149606299213" bottom="0.74803149606299213" header="0.31496062992125984" footer="0.31496062992125984"/>
  <pageSetup scale="81" fitToHeight="0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2024-10-14T17:26:53Z</cp:lastPrinted>
  <dcterms:created xsi:type="dcterms:W3CDTF">2019-12-03T19:14:48Z</dcterms:created>
  <dcterms:modified xsi:type="dcterms:W3CDTF">2025-01-23T19:41:39Z</dcterms:modified>
</cp:coreProperties>
</file>